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1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<sst xmlns="http://schemas.openxmlformats.org/spreadsheetml/2006/main" count="308" uniqueCount="86">
  <si>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</si>
  <si>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</si>
  <si>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</si>
  <si>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</si>
  <si>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</si>
  <si>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</si>
  <si>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</si>
  <si>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</si>
  <si>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</si>
  <si>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</si>
  <si>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</si>
  <si>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</si>
  <si>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</si>
  <si>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</si>
  <si>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Заводская</t>
  </si>
  <si>
    <t>01.01.2013 г.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</si>
  <si>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</si>
  <si>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</si>
  <si>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</si>
  <si>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</si>
  <si>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</si>
  <si>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и дымовых каналов</t>
  </si>
  <si>
    <t xml:space="preserve">Заводская 6 </t>
  </si>
  <si>
    <t>кв.3,6,7,12,16,20,24,38,41,47,48,49,50,51,53,57,68,60</t>
  </si>
  <si>
    <t>ИТОГО</t>
  </si>
  <si>
    <t>Февраль 2019 г</t>
  </si>
  <si>
    <t>март 2019г.</t>
  </si>
  <si>
    <t>кв.1,4,28,29,11,13,15,22,26</t>
  </si>
  <si>
    <t>апрель 2019г.</t>
  </si>
  <si>
    <t>Проверка технического состояния вентиляционных и дымовых каналов (прошу снять работу с лицевого счета по статье т/р за январь 2019г.)</t>
  </si>
  <si>
    <t xml:space="preserve">Проверка технического состояния вентиляционных и дымовых каналов </t>
  </si>
  <si>
    <t>кв.4,6,19,22,56,59</t>
  </si>
  <si>
    <t>Проверка технического состояния вентиляционных и дымовых каналов (прошу добавить работу в лицевой счет по статье т/р за январь 2019г.)</t>
  </si>
  <si>
    <t>май 2019г.</t>
  </si>
  <si>
    <t>проверка технического состояния вентиляционных и дымовых каналов</t>
  </si>
  <si>
    <t>кв.17</t>
  </si>
  <si>
    <t>кв.2,10,23</t>
  </si>
  <si>
    <t>Установка зольной дверцы. Устройство вентиляционной системы (удлиннение)</t>
  </si>
  <si>
    <t>кв.25</t>
  </si>
  <si>
    <t>Июнь 2019г.</t>
  </si>
  <si>
    <t>Июль 2019г</t>
  </si>
  <si>
    <t>август 2019г</t>
  </si>
  <si>
    <t>гидравлическое испытание внутридомовой системы ЦО</t>
  </si>
  <si>
    <t>кв.23</t>
  </si>
  <si>
    <t>Сентябрь 2019г</t>
  </si>
  <si>
    <t>закрытие оголовков вентиляционных каналов сеткой</t>
  </si>
  <si>
    <t>кв.24,27,2,4,7,15,16,17,18,20,</t>
  </si>
  <si>
    <t>Октябрь 2019г.</t>
  </si>
  <si>
    <t>смена эл.счетчиков в квартире ж/д</t>
  </si>
  <si>
    <t>кв.33</t>
  </si>
  <si>
    <t>Ноябрь 2019г.</t>
  </si>
  <si>
    <t>Прошу добавить в статью т/р за август 2019г.(Гидравлическое испытание внутридомовой системы ЦО)</t>
  </si>
  <si>
    <t>Прошу снять со  статьи т/р за август 2019г.(Гидравлическое испытание внутридомовой системы ЦО)</t>
  </si>
  <si>
    <t>Декабрь 2019г.</t>
  </si>
  <si>
    <t>Работы по аварийному ремонту общего имущества МКД с января по декабрь  2019г.</t>
  </si>
  <si>
    <t>Прошу снять со  статьи т/р за октябрь 2019г.(смена эл.счетчиков в квартире ж/д)</t>
  </si>
  <si>
    <t>Прошу снять с лиц.счета по статье т-р за декабрь 2018г. (Устройство мусорного контейнера на территории двора жилого дома)</t>
  </si>
  <si>
    <t>Прошу добавить в лиц.счет по статье т-р за декабрь 2018г. (Устройство мусорного контейнера на территории двора жилого дома)</t>
  </si>
  <si>
    <t>Прошу снять с лиц.счета по статье т-р за июнь 2017г.ремонт штукатурки стен в подъезде по периметру электрических щитков ж-д</t>
  </si>
  <si>
    <t>1 подъезд этаж с 1 по 5</t>
  </si>
  <si>
    <t>ВСЕГО</t>
  </si>
  <si>
    <t>Январь 2019 г.</t>
  </si>
  <si>
    <t>Планово-предупредительный ремонт щитов этажных в жилом доме</t>
  </si>
  <si>
    <t>Заводская, 6</t>
  </si>
  <si>
    <t>1,2,3,4-й подъезд</t>
  </si>
  <si>
    <t>техническое обслуживание УУТЭ</t>
  </si>
  <si>
    <t>ЦО</t>
  </si>
  <si>
    <t>февраль 2019г.</t>
  </si>
  <si>
    <t xml:space="preserve">ремонт электроосвещения (смена лампы) жилого дома в МОП </t>
  </si>
  <si>
    <t>3,2 подъезд тамбур</t>
  </si>
  <si>
    <t>Закрытие отопительного периода(слив воды из системы)</t>
  </si>
  <si>
    <t>2-й подъезд,1-й этаж</t>
  </si>
  <si>
    <t>июнь 2019г.</t>
  </si>
  <si>
    <t>июль 2019г.</t>
  </si>
  <si>
    <t>проверка ИПУ электроэнергии</t>
  </si>
  <si>
    <t>Август 2019г.</t>
  </si>
  <si>
    <t xml:space="preserve">ремонт электроосвещения (смена ламп светодиодных) </t>
  </si>
  <si>
    <t>надподъездное освещение</t>
  </si>
  <si>
    <t>сентябрь 2019г.</t>
  </si>
  <si>
    <t>установка табличек «УК»</t>
  </si>
  <si>
    <t>октябрь 2019г.</t>
  </si>
  <si>
    <t>смена крана шарового ф25 мм</t>
  </si>
  <si>
    <t>кв.31 (подвал)</t>
  </si>
  <si>
    <t>ноябрь 2019г.</t>
  </si>
  <si>
    <t>подготовка к запуску системы ЦО в ж/д(устройство дроссельной диафрагмы)</t>
  </si>
  <si>
    <t>декабрь 2019г.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</si>
</sst>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[$руб.-419];[Red]\-#,##0.00\ [$руб.-419]"/>
  </numFmts>
  <fonts count="50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63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53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justify"/>
    </xf>
    <xf numFmtId="0" fontId="11" fillId="35" borderId="0" xfId="0" applyFont="1" applyFill="1" applyAlignment="1">
      <alignment horizontal="center" vertical="top"/>
    </xf>
    <xf numFmtId="0" fontId="0" fillId="0" borderId="0" xfId="0" applyAlignment="1">
      <alignment wrapText="1"/>
    </xf>
    <xf numFmtId="0" fontId="8" fillId="35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justify" wrapText="1"/>
    </xf>
    <xf numFmtId="0" fontId="0" fillId="0" borderId="10" xfId="0" applyBorder="1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12" fillId="0" borderId="10" xfId="0" applyNumberFormat="1" applyFont="1" applyBorder="1" applyAlignment="1">
      <alignment horizontal="justify"/>
    </xf>
    <xf numFmtId="0" fontId="11" fillId="0" borderId="10" xfId="0" applyFont="1" applyFill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8.140625" style="0" customWidth="1"/>
    <col min="2" max="2" width="24.140625" style="0" customWidth="1"/>
    <col min="3" max="3" width="6.421875" style="0" customWidth="1"/>
    <col min="4" max="4" width="35.57421875" style="0" customWidth="1"/>
    <col min="5" max="5" width="18.7109375" style="0" customWidth="1"/>
    <col min="6" max="7" width="19.00390625" style="0" customWidth="1"/>
    <col min="8" max="8" width="18.421875" style="0" customWidth="1"/>
    <col min="9" max="9" width="20.8515625" style="0" customWidth="1"/>
    <col min="10" max="10" width="17.7109375" style="0" customWidth="1"/>
    <col min="11" max="11" width="21.7109375" style="0" customWidth="1"/>
    <col min="12" max="12" width="17.57421875" style="0" customWidth="1"/>
  </cols>
  <sheetData>
    <row r="1" spans="1:12" ht="18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51" t="s">
        <v>1</v>
      </c>
      <c r="B3" s="52" t="s">
        <v>2</v>
      </c>
      <c r="C3" s="52"/>
      <c r="D3" s="53" t="s">
        <v>3</v>
      </c>
      <c r="E3" s="54" t="s">
        <v>4</v>
      </c>
      <c r="F3" s="54" t="s">
        <v>5</v>
      </c>
      <c r="G3" s="53" t="s">
        <v>6</v>
      </c>
      <c r="H3" s="53" t="s">
        <v>7</v>
      </c>
      <c r="I3" s="53" t="s">
        <v>8</v>
      </c>
      <c r="J3" s="54" t="s">
        <v>9</v>
      </c>
      <c r="K3" s="54" t="s">
        <v>10</v>
      </c>
      <c r="L3" s="54" t="s">
        <v>11</v>
      </c>
    </row>
    <row r="4" spans="1:12" ht="30" customHeight="1">
      <c r="A4" s="51"/>
      <c r="B4" s="4" t="s">
        <v>12</v>
      </c>
      <c r="C4" s="4" t="s">
        <v>13</v>
      </c>
      <c r="D4" s="53"/>
      <c r="E4" s="53"/>
      <c r="F4" s="54"/>
      <c r="G4" s="53"/>
      <c r="H4" s="53"/>
      <c r="I4" s="53"/>
      <c r="J4" s="53"/>
      <c r="K4" s="53"/>
      <c r="L4" s="54"/>
    </row>
    <row r="5" spans="1:12" ht="15.75">
      <c r="A5" s="5">
        <v>42</v>
      </c>
      <c r="B5" s="6" t="s">
        <v>14</v>
      </c>
      <c r="C5" s="7">
        <v>6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55" t="s">
        <v>16</v>
      </c>
      <c r="C6" s="55"/>
      <c r="D6" s="55"/>
      <c r="E6">
        <v>68040.49</v>
      </c>
      <c r="F6">
        <v>67941.88</v>
      </c>
      <c r="G6">
        <v>759115.7</v>
      </c>
      <c r="H6">
        <v>755783.49</v>
      </c>
      <c r="I6">
        <v>410547.36</v>
      </c>
      <c r="J6">
        <v>413178.01</v>
      </c>
      <c r="K6">
        <v>71372.7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zoomScale="80" zoomScaleNormal="80" zoomScalePageLayoutView="0" workbookViewId="0" topLeftCell="A83">
      <selection activeCell="E94" sqref="E94"/>
    </sheetView>
  </sheetViews>
  <sheetFormatPr defaultColWidth="11.57421875" defaultRowHeight="12.75"/>
  <cols>
    <col min="1" max="1" width="10.00390625" style="0" customWidth="1"/>
    <col min="2" max="2" width="46.421875" style="0" customWidth="1"/>
    <col min="3" max="3" width="33.7109375" style="0" customWidth="1"/>
    <col min="4" max="4" width="36.8515625" style="0" customWidth="1"/>
    <col min="5" max="5" width="18.421875" style="0" customWidth="1"/>
  </cols>
  <sheetData>
    <row r="1" spans="1:5" ht="18">
      <c r="A1" s="56" t="s">
        <v>17</v>
      </c>
      <c r="B1" s="56"/>
      <c r="C1" s="56"/>
      <c r="D1" s="56"/>
      <c r="E1" s="56"/>
    </row>
    <row r="2" spans="1:5" ht="15.75">
      <c r="A2" s="11" t="s">
        <v>1</v>
      </c>
      <c r="B2" s="12" t="s">
        <v>18</v>
      </c>
      <c r="C2" s="12" t="s">
        <v>2</v>
      </c>
      <c r="D2" s="12" t="s">
        <v>19</v>
      </c>
      <c r="E2" s="12" t="s">
        <v>20</v>
      </c>
    </row>
    <row r="3" spans="1:5" ht="32.25" customHeight="1">
      <c r="A3" s="13">
        <v>1</v>
      </c>
      <c r="B3" s="14" t="s">
        <v>21</v>
      </c>
      <c r="C3" s="13" t="s">
        <v>22</v>
      </c>
      <c r="D3" s="14" t="s">
        <v>23</v>
      </c>
      <c r="E3" s="13">
        <f>8096.4</f>
        <v>8096.4</v>
      </c>
    </row>
    <row r="4" spans="1:5" ht="14.25">
      <c r="A4" s="15">
        <v>2</v>
      </c>
      <c r="B4" s="16"/>
      <c r="C4" s="15" t="s">
        <v>22</v>
      </c>
      <c r="D4" s="15"/>
      <c r="E4" s="15"/>
    </row>
    <row r="5" spans="1:5" ht="14.25">
      <c r="A5" s="15">
        <v>3</v>
      </c>
      <c r="B5" s="17"/>
      <c r="C5" s="17"/>
      <c r="D5" s="17"/>
      <c r="E5" s="17"/>
    </row>
    <row r="6" spans="1:5" ht="15">
      <c r="A6" s="18"/>
      <c r="B6" s="18" t="s">
        <v>24</v>
      </c>
      <c r="C6" s="18"/>
      <c r="D6" s="18"/>
      <c r="E6" s="18">
        <f>E4+E5+E3</f>
        <v>8096.4</v>
      </c>
    </row>
    <row r="7" spans="1:5" ht="12.75">
      <c r="A7" s="9"/>
      <c r="B7" s="9"/>
      <c r="C7" s="9"/>
      <c r="D7" s="9"/>
      <c r="E7" s="9"/>
    </row>
    <row r="8" spans="1:5" ht="18">
      <c r="A8" s="56" t="s">
        <v>25</v>
      </c>
      <c r="B8" s="56"/>
      <c r="C8" s="56"/>
      <c r="D8" s="56"/>
      <c r="E8" s="56"/>
    </row>
    <row r="9" spans="1:5" ht="15.75">
      <c r="A9" s="11" t="s">
        <v>1</v>
      </c>
      <c r="B9" s="12" t="s">
        <v>18</v>
      </c>
      <c r="C9" s="12" t="s">
        <v>2</v>
      </c>
      <c r="D9" s="12" t="s">
        <v>19</v>
      </c>
      <c r="E9" s="12" t="s">
        <v>20</v>
      </c>
    </row>
    <row r="10" spans="1:5" ht="14.25">
      <c r="A10" s="13">
        <v>1</v>
      </c>
      <c r="B10" s="19"/>
      <c r="C10" s="13"/>
      <c r="D10" s="13"/>
      <c r="E10" s="13"/>
    </row>
    <row r="11" spans="1:5" ht="14.25">
      <c r="A11" s="13">
        <v>2</v>
      </c>
      <c r="B11" s="19"/>
      <c r="C11" s="13"/>
      <c r="D11" s="13"/>
      <c r="E11" s="13"/>
    </row>
    <row r="12" spans="1:5" ht="14.25">
      <c r="A12" s="13">
        <v>3</v>
      </c>
      <c r="B12" s="19"/>
      <c r="C12" s="13"/>
      <c r="D12" s="20"/>
      <c r="E12" s="20"/>
    </row>
    <row r="13" spans="1:5" ht="14.25">
      <c r="A13" s="13"/>
      <c r="B13" s="19"/>
      <c r="C13" s="13"/>
      <c r="D13" s="13"/>
      <c r="E13" s="13"/>
    </row>
    <row r="14" spans="1:5" ht="14.25">
      <c r="A14" s="13"/>
      <c r="B14" s="21"/>
      <c r="C14" s="13"/>
      <c r="D14" s="21"/>
      <c r="E14" s="20"/>
    </row>
    <row r="15" spans="1:5" ht="15">
      <c r="A15" s="18"/>
      <c r="B15" s="18" t="s">
        <v>24</v>
      </c>
      <c r="C15" s="18"/>
      <c r="D15" s="18"/>
      <c r="E15" s="18">
        <f>E10+E11+E12+E14+E13</f>
        <v>0</v>
      </c>
    </row>
    <row r="16" spans="1:5" ht="12.75">
      <c r="A16" s="9"/>
      <c r="B16" s="9"/>
      <c r="C16" s="9"/>
      <c r="D16" s="9"/>
      <c r="E16" s="9"/>
    </row>
    <row r="17" spans="1:5" ht="18">
      <c r="A17" s="56" t="s">
        <v>26</v>
      </c>
      <c r="B17" s="56"/>
      <c r="C17" s="56"/>
      <c r="D17" s="56"/>
      <c r="E17" s="56"/>
    </row>
    <row r="18" spans="1:5" ht="15.75">
      <c r="A18" s="11" t="s">
        <v>1</v>
      </c>
      <c r="B18" s="12" t="s">
        <v>18</v>
      </c>
      <c r="C18" s="12" t="s">
        <v>2</v>
      </c>
      <c r="D18" s="12" t="s">
        <v>19</v>
      </c>
      <c r="E18" s="12" t="s">
        <v>20</v>
      </c>
    </row>
    <row r="19" spans="1:5" ht="38.25" customHeight="1">
      <c r="A19" s="13">
        <v>1</v>
      </c>
      <c r="B19" s="19" t="s">
        <v>21</v>
      </c>
      <c r="C19" s="13" t="s">
        <v>22</v>
      </c>
      <c r="D19" s="13" t="s">
        <v>27</v>
      </c>
      <c r="E19" s="13">
        <f>4045.6</f>
        <v>4045.6</v>
      </c>
    </row>
    <row r="20" spans="1:5" ht="14.25">
      <c r="A20" s="13">
        <v>2</v>
      </c>
      <c r="B20" s="21"/>
      <c r="C20" s="13"/>
      <c r="D20" s="20"/>
      <c r="E20" s="20"/>
    </row>
    <row r="21" spans="1:5" ht="14.25">
      <c r="A21" s="13">
        <v>3</v>
      </c>
      <c r="B21" s="20"/>
      <c r="C21" s="21"/>
      <c r="D21" s="20"/>
      <c r="E21" s="20"/>
    </row>
    <row r="22" spans="1:5" ht="14.25">
      <c r="A22" s="13">
        <v>4</v>
      </c>
      <c r="B22" s="13"/>
      <c r="C22" s="13"/>
      <c r="D22" s="13"/>
      <c r="E22" s="13"/>
    </row>
    <row r="23" spans="1:5" ht="15">
      <c r="A23" s="18"/>
      <c r="B23" s="18" t="s">
        <v>24</v>
      </c>
      <c r="C23" s="18"/>
      <c r="D23" s="18"/>
      <c r="E23" s="18">
        <f>E20+E21+E19+E22</f>
        <v>4045.6</v>
      </c>
    </row>
    <row r="24" spans="1:5" ht="12.75">
      <c r="A24" s="9"/>
      <c r="B24" s="9"/>
      <c r="C24" s="9"/>
      <c r="D24" s="9"/>
      <c r="E24" s="9"/>
    </row>
    <row r="25" spans="1:5" ht="18">
      <c r="A25" s="57" t="s">
        <v>28</v>
      </c>
      <c r="B25" s="57"/>
      <c r="C25" s="57"/>
      <c r="D25" s="57"/>
      <c r="E25" s="57"/>
    </row>
    <row r="26" spans="1:5" ht="15.75">
      <c r="A26" s="11" t="s">
        <v>1</v>
      </c>
      <c r="B26" s="12" t="s">
        <v>18</v>
      </c>
      <c r="C26" s="12" t="s">
        <v>2</v>
      </c>
      <c r="D26" s="12" t="s">
        <v>19</v>
      </c>
      <c r="E26" s="12" t="s">
        <v>20</v>
      </c>
    </row>
    <row r="27" spans="1:5" ht="63" customHeight="1">
      <c r="A27" s="13">
        <v>1</v>
      </c>
      <c r="B27" s="22" t="s">
        <v>29</v>
      </c>
      <c r="C27" s="23" t="s">
        <v>22</v>
      </c>
      <c r="D27" s="22" t="s">
        <v>23</v>
      </c>
      <c r="E27" s="24">
        <v>-8096.4</v>
      </c>
    </row>
    <row r="28" spans="1:5" ht="40.5" customHeight="1">
      <c r="A28" s="13">
        <v>2</v>
      </c>
      <c r="B28" s="21" t="s">
        <v>30</v>
      </c>
      <c r="C28" s="21" t="s">
        <v>22</v>
      </c>
      <c r="D28" s="21" t="s">
        <v>31</v>
      </c>
      <c r="E28" s="21">
        <v>2891.2</v>
      </c>
    </row>
    <row r="29" spans="1:5" ht="73.5" customHeight="1">
      <c r="A29" s="13">
        <v>3</v>
      </c>
      <c r="B29" s="19" t="s">
        <v>32</v>
      </c>
      <c r="C29" s="13" t="s">
        <v>22</v>
      </c>
      <c r="D29" s="19" t="s">
        <v>23</v>
      </c>
      <c r="E29" s="13">
        <v>7124</v>
      </c>
    </row>
    <row r="30" spans="1:5" ht="15">
      <c r="A30" s="18"/>
      <c r="B30" s="18" t="s">
        <v>24</v>
      </c>
      <c r="C30" s="18"/>
      <c r="D30" s="18"/>
      <c r="E30" s="18">
        <f>E27+E28+E29</f>
        <v>1918.8000000000002</v>
      </c>
    </row>
    <row r="31" spans="1:5" ht="15">
      <c r="A31" s="25"/>
      <c r="B31" s="25"/>
      <c r="C31" s="25"/>
      <c r="D31" s="25"/>
      <c r="E31" s="25"/>
    </row>
    <row r="32" spans="1:5" ht="18">
      <c r="A32" s="57" t="s">
        <v>33</v>
      </c>
      <c r="B32" s="57"/>
      <c r="C32" s="57"/>
      <c r="D32" s="57"/>
      <c r="E32" s="57"/>
    </row>
    <row r="33" spans="1:5" ht="15.75">
      <c r="A33" s="11" t="s">
        <v>1</v>
      </c>
      <c r="B33" s="12" t="s">
        <v>18</v>
      </c>
      <c r="C33" s="12" t="s">
        <v>2</v>
      </c>
      <c r="D33" s="12" t="s">
        <v>19</v>
      </c>
      <c r="E33" s="12" t="s">
        <v>20</v>
      </c>
    </row>
    <row r="34" spans="1:5" ht="36" customHeight="1">
      <c r="A34" s="13">
        <v>1</v>
      </c>
      <c r="B34" s="19" t="s">
        <v>34</v>
      </c>
      <c r="C34" s="13" t="s">
        <v>22</v>
      </c>
      <c r="D34" s="20" t="s">
        <v>35</v>
      </c>
      <c r="E34" s="20">
        <v>967.2</v>
      </c>
    </row>
    <row r="35" spans="1:5" ht="39.75" customHeight="1">
      <c r="A35" s="13">
        <v>2</v>
      </c>
      <c r="B35" s="21" t="s">
        <v>34</v>
      </c>
      <c r="C35" s="21" t="s">
        <v>22</v>
      </c>
      <c r="D35" s="21" t="s">
        <v>36</v>
      </c>
      <c r="E35" s="21">
        <v>1736.8</v>
      </c>
    </row>
    <row r="36" spans="1:5" ht="42" customHeight="1">
      <c r="A36" s="13">
        <v>3</v>
      </c>
      <c r="B36" s="19" t="s">
        <v>37</v>
      </c>
      <c r="C36" s="13" t="s">
        <v>22</v>
      </c>
      <c r="D36" s="13" t="s">
        <v>38</v>
      </c>
      <c r="E36" s="13">
        <v>2090.4</v>
      </c>
    </row>
    <row r="37" spans="1:5" ht="15">
      <c r="A37" s="18"/>
      <c r="B37" s="18" t="s">
        <v>24</v>
      </c>
      <c r="C37" s="18"/>
      <c r="D37" s="18"/>
      <c r="E37" s="18">
        <f>E34+E35+E36</f>
        <v>4794.4</v>
      </c>
    </row>
    <row r="38" spans="1:5" ht="12.75">
      <c r="A38" s="9"/>
      <c r="B38" s="9"/>
      <c r="C38" s="9"/>
      <c r="D38" s="9"/>
      <c r="E38" s="9"/>
    </row>
    <row r="39" spans="1:5" ht="18">
      <c r="A39" s="56" t="s">
        <v>39</v>
      </c>
      <c r="B39" s="56"/>
      <c r="C39" s="56"/>
      <c r="D39" s="56"/>
      <c r="E39" s="56"/>
    </row>
    <row r="40" spans="1:5" ht="15.75">
      <c r="A40" s="11" t="s">
        <v>1</v>
      </c>
      <c r="B40" s="12" t="s">
        <v>18</v>
      </c>
      <c r="C40" s="12" t="s">
        <v>2</v>
      </c>
      <c r="D40" s="12" t="s">
        <v>19</v>
      </c>
      <c r="E40" s="12" t="s">
        <v>20</v>
      </c>
    </row>
    <row r="41" spans="1:5" ht="19.5" customHeight="1">
      <c r="A41" s="13">
        <v>1</v>
      </c>
      <c r="B41" s="21"/>
      <c r="C41" s="21" t="s">
        <v>22</v>
      </c>
      <c r="D41" s="13"/>
      <c r="E41" s="13"/>
    </row>
    <row r="42" spans="1:5" ht="14.25">
      <c r="A42" s="13">
        <v>2</v>
      </c>
      <c r="B42" s="21"/>
      <c r="C42" s="21"/>
      <c r="D42" s="21"/>
      <c r="E42" s="21"/>
    </row>
    <row r="43" spans="1:5" ht="14.25">
      <c r="A43" s="13">
        <v>3</v>
      </c>
      <c r="B43" s="13"/>
      <c r="C43" s="13"/>
      <c r="D43" s="13"/>
      <c r="E43" s="13"/>
    </row>
    <row r="44" spans="1:5" ht="15">
      <c r="A44" s="18"/>
      <c r="B44" s="18" t="s">
        <v>24</v>
      </c>
      <c r="C44" s="18"/>
      <c r="D44" s="18"/>
      <c r="E44" s="18">
        <f>E41+E42+E43</f>
        <v>0</v>
      </c>
    </row>
    <row r="46" spans="1:5" ht="18">
      <c r="A46" s="56" t="s">
        <v>40</v>
      </c>
      <c r="B46" s="56"/>
      <c r="C46" s="56"/>
      <c r="D46" s="56"/>
      <c r="E46" s="56"/>
    </row>
    <row r="47" spans="1:5" ht="15.75">
      <c r="A47" s="11" t="s">
        <v>1</v>
      </c>
      <c r="B47" s="12" t="s">
        <v>18</v>
      </c>
      <c r="C47" s="12" t="s">
        <v>2</v>
      </c>
      <c r="D47" s="12" t="s">
        <v>19</v>
      </c>
      <c r="E47" s="12" t="s">
        <v>20</v>
      </c>
    </row>
    <row r="48" spans="1:5" ht="14.25">
      <c r="A48" s="13">
        <v>1</v>
      </c>
      <c r="B48" s="26"/>
      <c r="C48" s="21"/>
      <c r="D48" s="13"/>
      <c r="E48" s="13"/>
    </row>
    <row r="49" spans="1:5" ht="14.25">
      <c r="A49" s="13">
        <v>2</v>
      </c>
      <c r="B49" s="21"/>
      <c r="C49" s="21"/>
      <c r="D49" s="21"/>
      <c r="E49" s="21"/>
    </row>
    <row r="50" spans="1:5" ht="14.25">
      <c r="A50" s="13">
        <v>3</v>
      </c>
      <c r="B50" s="14"/>
      <c r="C50" s="13"/>
      <c r="D50" s="13"/>
      <c r="E50" s="13"/>
    </row>
    <row r="51" spans="1:5" ht="14.25">
      <c r="A51" s="13"/>
      <c r="B51" s="14"/>
      <c r="C51" s="13"/>
      <c r="D51" s="13"/>
      <c r="E51" s="13"/>
    </row>
    <row r="52" spans="1:5" ht="15">
      <c r="A52" s="18"/>
      <c r="B52" s="18" t="s">
        <v>24</v>
      </c>
      <c r="C52" s="18"/>
      <c r="D52" s="18"/>
      <c r="E52" s="18">
        <f>E48+E49+E50+E51</f>
        <v>0</v>
      </c>
    </row>
    <row r="53" spans="1:5" s="28" customFormat="1" ht="15">
      <c r="A53" s="27"/>
      <c r="B53" s="27"/>
      <c r="C53" s="27"/>
      <c r="D53" s="27"/>
      <c r="E53" s="27"/>
    </row>
    <row r="54" spans="1:5" s="28" customFormat="1" ht="18">
      <c r="A54" s="56" t="s">
        <v>41</v>
      </c>
      <c r="B54" s="56"/>
      <c r="C54" s="56"/>
      <c r="D54" s="56"/>
      <c r="E54" s="56"/>
    </row>
    <row r="55" spans="1:5" s="28" customFormat="1" ht="15.75">
      <c r="A55" s="11" t="s">
        <v>1</v>
      </c>
      <c r="B55" s="12" t="s">
        <v>18</v>
      </c>
      <c r="C55" s="12" t="s">
        <v>2</v>
      </c>
      <c r="D55" s="12" t="s">
        <v>19</v>
      </c>
      <c r="E55" s="12" t="s">
        <v>20</v>
      </c>
    </row>
    <row r="56" spans="1:5" s="28" customFormat="1" ht="29.25" customHeight="1">
      <c r="A56" s="13">
        <v>1</v>
      </c>
      <c r="B56" s="26" t="s">
        <v>42</v>
      </c>
      <c r="C56" s="21" t="s">
        <v>22</v>
      </c>
      <c r="D56" s="13"/>
      <c r="E56" s="13">
        <v>46941.07</v>
      </c>
    </row>
    <row r="57" spans="1:5" s="28" customFormat="1" ht="31.5" customHeight="1">
      <c r="A57" s="13">
        <v>2</v>
      </c>
      <c r="B57" s="21" t="s">
        <v>21</v>
      </c>
      <c r="C57" s="21" t="s">
        <v>22</v>
      </c>
      <c r="D57" s="21" t="s">
        <v>43</v>
      </c>
      <c r="E57" s="21">
        <v>967.2</v>
      </c>
    </row>
    <row r="58" spans="1:5" s="28" customFormat="1" ht="14.25">
      <c r="A58" s="13">
        <v>3</v>
      </c>
      <c r="B58" s="14"/>
      <c r="C58" s="13"/>
      <c r="D58" s="13"/>
      <c r="E58" s="13"/>
    </row>
    <row r="59" spans="1:5" s="28" customFormat="1" ht="14.25">
      <c r="A59" s="13"/>
      <c r="B59" s="14"/>
      <c r="C59" s="13"/>
      <c r="D59" s="13"/>
      <c r="E59" s="13"/>
    </row>
    <row r="60" spans="1:5" s="28" customFormat="1" ht="15">
      <c r="A60" s="18"/>
      <c r="B60" s="18" t="s">
        <v>24</v>
      </c>
      <c r="C60" s="18"/>
      <c r="D60" s="18"/>
      <c r="E60" s="18">
        <f>E56+E57+E58+E59</f>
        <v>47908.27</v>
      </c>
    </row>
    <row r="61" spans="1:5" s="28" customFormat="1" ht="15">
      <c r="A61" s="27"/>
      <c r="B61" s="27"/>
      <c r="C61" s="27"/>
      <c r="D61" s="27"/>
      <c r="E61" s="27"/>
    </row>
    <row r="62" spans="1:5" s="28" customFormat="1" ht="18">
      <c r="A62" s="56" t="s">
        <v>44</v>
      </c>
      <c r="B62" s="56"/>
      <c r="C62" s="56"/>
      <c r="D62" s="56"/>
      <c r="E62" s="56"/>
    </row>
    <row r="63" spans="1:5" s="28" customFormat="1" ht="15.75">
      <c r="A63" s="11" t="s">
        <v>1</v>
      </c>
      <c r="B63" s="12" t="s">
        <v>18</v>
      </c>
      <c r="C63" s="12" t="s">
        <v>2</v>
      </c>
      <c r="D63" s="12" t="s">
        <v>19</v>
      </c>
      <c r="E63" s="12" t="s">
        <v>20</v>
      </c>
    </row>
    <row r="64" spans="1:5" s="28" customFormat="1" ht="39" customHeight="1">
      <c r="A64" s="13">
        <v>1</v>
      </c>
      <c r="B64" s="26" t="s">
        <v>45</v>
      </c>
      <c r="C64" s="21" t="s">
        <v>22</v>
      </c>
      <c r="D64" s="13"/>
      <c r="E64" s="13">
        <v>2467.8</v>
      </c>
    </row>
    <row r="65" spans="1:5" s="28" customFormat="1" ht="36" customHeight="1">
      <c r="A65" s="13">
        <v>2</v>
      </c>
      <c r="B65" s="21" t="s">
        <v>21</v>
      </c>
      <c r="C65" s="21" t="s">
        <v>22</v>
      </c>
      <c r="D65" s="21" t="s">
        <v>46</v>
      </c>
      <c r="E65" s="21">
        <v>4430.4</v>
      </c>
    </row>
    <row r="66" spans="1:5" s="28" customFormat="1" ht="14.25">
      <c r="A66" s="13">
        <v>3</v>
      </c>
      <c r="B66" s="14"/>
      <c r="C66" s="13"/>
      <c r="D66" s="13"/>
      <c r="E66" s="13"/>
    </row>
    <row r="67" spans="1:5" s="28" customFormat="1" ht="14.25">
      <c r="A67" s="13"/>
      <c r="B67" s="14"/>
      <c r="C67" s="13"/>
      <c r="D67" s="13"/>
      <c r="E67" s="13"/>
    </row>
    <row r="68" spans="1:5" s="28" customFormat="1" ht="15">
      <c r="A68" s="18"/>
      <c r="B68" s="18" t="s">
        <v>24</v>
      </c>
      <c r="C68" s="18"/>
      <c r="D68" s="18"/>
      <c r="E68" s="18">
        <f>E64+E65+E66+E67</f>
        <v>6898.2</v>
      </c>
    </row>
    <row r="69" spans="1:5" s="28" customFormat="1" ht="15">
      <c r="A69" s="27"/>
      <c r="B69" s="27"/>
      <c r="C69" s="27"/>
      <c r="D69" s="27"/>
      <c r="E69" s="27"/>
    </row>
    <row r="70" spans="1:5" s="28" customFormat="1" ht="18">
      <c r="A70" s="56" t="s">
        <v>47</v>
      </c>
      <c r="B70" s="56"/>
      <c r="C70" s="56"/>
      <c r="D70" s="56"/>
      <c r="E70" s="56"/>
    </row>
    <row r="71" spans="1:5" s="28" customFormat="1" ht="15.75">
      <c r="A71" s="11" t="s">
        <v>1</v>
      </c>
      <c r="B71" s="12" t="s">
        <v>18</v>
      </c>
      <c r="C71" s="12" t="s">
        <v>2</v>
      </c>
      <c r="D71" s="12" t="s">
        <v>19</v>
      </c>
      <c r="E71" s="12" t="s">
        <v>20</v>
      </c>
    </row>
    <row r="72" spans="1:5" s="28" customFormat="1" ht="21.75" customHeight="1">
      <c r="A72" s="13">
        <v>1</v>
      </c>
      <c r="B72" s="21" t="s">
        <v>48</v>
      </c>
      <c r="C72" s="21" t="s">
        <v>22</v>
      </c>
      <c r="D72" s="13" t="s">
        <v>49</v>
      </c>
      <c r="E72" s="13">
        <v>1957.1</v>
      </c>
    </row>
    <row r="73" spans="1:5" s="28" customFormat="1" ht="18" customHeight="1">
      <c r="A73" s="13">
        <v>2</v>
      </c>
      <c r="B73" s="26"/>
      <c r="C73" s="21" t="s">
        <v>22</v>
      </c>
      <c r="D73" s="13"/>
      <c r="E73" s="13"/>
    </row>
    <row r="74" spans="1:5" s="28" customFormat="1" ht="14.25">
      <c r="A74" s="13">
        <v>3</v>
      </c>
      <c r="B74" s="13"/>
      <c r="C74" s="13"/>
      <c r="D74" s="13"/>
      <c r="E74" s="13"/>
    </row>
    <row r="75" spans="1:5" s="28" customFormat="1" ht="15">
      <c r="A75" s="18"/>
      <c r="B75" s="18" t="s">
        <v>24</v>
      </c>
      <c r="C75" s="18"/>
      <c r="D75" s="18"/>
      <c r="E75" s="18">
        <f>E72+E73+E74</f>
        <v>1957.1</v>
      </c>
    </row>
    <row r="76" spans="1:5" s="28" customFormat="1" ht="15">
      <c r="A76" s="27"/>
      <c r="B76" s="27"/>
      <c r="C76" s="27"/>
      <c r="D76" s="27"/>
      <c r="E76" s="27"/>
    </row>
    <row r="77" spans="1:5" s="28" customFormat="1" ht="18">
      <c r="A77" s="56" t="s">
        <v>50</v>
      </c>
      <c r="B77" s="56"/>
      <c r="C77" s="56"/>
      <c r="D77" s="56"/>
      <c r="E77" s="56"/>
    </row>
    <row r="78" spans="1:5" s="28" customFormat="1" ht="15.75">
      <c r="A78" s="11" t="s">
        <v>1</v>
      </c>
      <c r="B78" s="12" t="s">
        <v>18</v>
      </c>
      <c r="C78" s="12" t="s">
        <v>2</v>
      </c>
      <c r="D78" s="12" t="s">
        <v>19</v>
      </c>
      <c r="E78" s="12" t="s">
        <v>20</v>
      </c>
    </row>
    <row r="79" spans="1:5" s="28" customFormat="1" ht="44.25" customHeight="1">
      <c r="A79" s="13">
        <v>1</v>
      </c>
      <c r="B79" s="21" t="s">
        <v>51</v>
      </c>
      <c r="C79" s="21" t="s">
        <v>22</v>
      </c>
      <c r="D79" s="13"/>
      <c r="E79" s="13">
        <f>34249.88</f>
        <v>34249.88</v>
      </c>
    </row>
    <row r="80" spans="1:5" s="28" customFormat="1" ht="42.75" customHeight="1">
      <c r="A80" s="29">
        <v>2</v>
      </c>
      <c r="B80" s="30" t="s">
        <v>52</v>
      </c>
      <c r="C80" s="30" t="s">
        <v>22</v>
      </c>
      <c r="D80" s="30"/>
      <c r="E80" s="30">
        <f>-46941.07</f>
        <v>-46941.07</v>
      </c>
    </row>
    <row r="81" spans="1:5" s="28" customFormat="1" ht="14.25">
      <c r="A81" s="13">
        <v>3</v>
      </c>
      <c r="B81" s="13"/>
      <c r="C81" s="13"/>
      <c r="D81" s="13"/>
      <c r="E81" s="13"/>
    </row>
    <row r="82" spans="1:5" s="28" customFormat="1" ht="15">
      <c r="A82" s="18"/>
      <c r="B82" s="18" t="s">
        <v>24</v>
      </c>
      <c r="C82" s="18"/>
      <c r="D82" s="18"/>
      <c r="E82" s="18">
        <f>E79+E80+E81</f>
        <v>-12691.190000000002</v>
      </c>
    </row>
    <row r="83" spans="1:5" s="28" customFormat="1" ht="15">
      <c r="A83" s="27"/>
      <c r="B83" s="27"/>
      <c r="C83" s="27"/>
      <c r="D83" s="27"/>
      <c r="E83" s="27"/>
    </row>
    <row r="84" spans="1:5" s="28" customFormat="1" ht="18">
      <c r="A84" s="56" t="s">
        <v>53</v>
      </c>
      <c r="B84" s="56"/>
      <c r="C84" s="56"/>
      <c r="D84" s="56"/>
      <c r="E84" s="56"/>
    </row>
    <row r="85" spans="1:5" s="28" customFormat="1" ht="15.75">
      <c r="A85" s="11" t="s">
        <v>1</v>
      </c>
      <c r="B85" s="12" t="s">
        <v>18</v>
      </c>
      <c r="C85" s="12" t="s">
        <v>2</v>
      </c>
      <c r="D85" s="12" t="s">
        <v>19</v>
      </c>
      <c r="E85" s="12" t="s">
        <v>20</v>
      </c>
    </row>
    <row r="86" spans="1:5" s="28" customFormat="1" ht="71.25" customHeight="1">
      <c r="A86" s="13">
        <v>1</v>
      </c>
      <c r="B86" s="31" t="s">
        <v>54</v>
      </c>
      <c r="C86" s="21" t="s">
        <v>22</v>
      </c>
      <c r="D86" s="13"/>
      <c r="E86" s="13">
        <v>84168.47</v>
      </c>
    </row>
    <row r="87" spans="1:5" s="28" customFormat="1" ht="47.25" customHeight="1">
      <c r="A87" s="23">
        <v>2</v>
      </c>
      <c r="B87" s="30" t="s">
        <v>55</v>
      </c>
      <c r="C87" s="22" t="s">
        <v>22</v>
      </c>
      <c r="D87" s="23" t="s">
        <v>49</v>
      </c>
      <c r="E87" s="23">
        <v>-1957.1</v>
      </c>
    </row>
    <row r="88" spans="1:5" s="28" customFormat="1" ht="66.75" customHeight="1">
      <c r="A88" s="23">
        <v>3</v>
      </c>
      <c r="B88" s="32" t="s">
        <v>56</v>
      </c>
      <c r="C88" s="23" t="s">
        <v>22</v>
      </c>
      <c r="D88" s="23"/>
      <c r="E88" s="23">
        <f>-112261.87</f>
        <v>-112261.87</v>
      </c>
    </row>
    <row r="89" spans="1:5" s="28" customFormat="1" ht="77.25" customHeight="1">
      <c r="A89" s="13">
        <v>4</v>
      </c>
      <c r="B89" s="14" t="s">
        <v>57</v>
      </c>
      <c r="C89" s="13" t="s">
        <v>22</v>
      </c>
      <c r="D89" s="13"/>
      <c r="E89" s="13">
        <f>50000</f>
        <v>50000</v>
      </c>
    </row>
    <row r="90" spans="1:5" s="28" customFormat="1" ht="57">
      <c r="A90" s="23">
        <v>5</v>
      </c>
      <c r="B90" s="32" t="s">
        <v>58</v>
      </c>
      <c r="C90" s="23" t="s">
        <v>22</v>
      </c>
      <c r="D90" s="23" t="s">
        <v>59</v>
      </c>
      <c r="E90" s="23">
        <f>-7202.54</f>
        <v>-7202.54</v>
      </c>
    </row>
    <row r="91" spans="1:5" s="28" customFormat="1" ht="15">
      <c r="A91" s="18"/>
      <c r="B91" s="18" t="s">
        <v>24</v>
      </c>
      <c r="C91" s="18"/>
      <c r="D91" s="18"/>
      <c r="E91" s="18">
        <f>SUM(E86:E90)</f>
        <v>12746.96</v>
      </c>
    </row>
    <row r="92" spans="1:5" s="28" customFormat="1" ht="15">
      <c r="A92" s="27"/>
      <c r="B92" s="27"/>
      <c r="C92" s="27"/>
      <c r="D92" s="27"/>
      <c r="E92" s="27"/>
    </row>
    <row r="93" spans="1:5" ht="15">
      <c r="A93" s="33"/>
      <c r="B93" s="33" t="s">
        <v>60</v>
      </c>
      <c r="C93" s="33"/>
      <c r="D93" s="33"/>
      <c r="E93" s="33">
        <f>E6+E15+E23+E30+E37+E44+E52+E60+E75+E82+E91+E68</f>
        <v>75674.54</v>
      </c>
    </row>
  </sheetData>
  <sheetProtection selectLockedCells="1" selectUnlockedCells="1"/>
  <mergeCells count="12">
    <mergeCell ref="A46:E46"/>
    <mergeCell ref="A54:E54"/>
    <mergeCell ref="A62:E62"/>
    <mergeCell ref="A70:E70"/>
    <mergeCell ref="A77:E77"/>
    <mergeCell ref="A84:E84"/>
    <mergeCell ref="A1:E1"/>
    <mergeCell ref="A8:E8"/>
    <mergeCell ref="A17:E17"/>
    <mergeCell ref="A25:E25"/>
    <mergeCell ref="A32:E32"/>
    <mergeCell ref="A39:E39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zoomScale="80" zoomScaleNormal="80" zoomScalePageLayoutView="0" workbookViewId="0" topLeftCell="A70">
      <selection activeCell="E86" sqref="E86"/>
    </sheetView>
  </sheetViews>
  <sheetFormatPr defaultColWidth="11.57421875" defaultRowHeight="12.75"/>
  <cols>
    <col min="1" max="1" width="10.00390625" style="0" customWidth="1"/>
    <col min="2" max="2" width="37.8515625" style="34" customWidth="1"/>
    <col min="3" max="3" width="30.140625" style="0" customWidth="1"/>
    <col min="4" max="4" width="35.00390625" style="0" customWidth="1"/>
    <col min="5" max="5" width="18.421875" style="0" customWidth="1"/>
  </cols>
  <sheetData>
    <row r="1" spans="1:5" ht="18">
      <c r="A1" s="56" t="s">
        <v>61</v>
      </c>
      <c r="B1" s="56"/>
      <c r="C1" s="56"/>
      <c r="D1" s="56"/>
      <c r="E1" s="56"/>
    </row>
    <row r="2" spans="1:5" ht="15.75">
      <c r="A2" s="11" t="s">
        <v>1</v>
      </c>
      <c r="B2" s="35" t="s">
        <v>18</v>
      </c>
      <c r="C2" s="12" t="s">
        <v>2</v>
      </c>
      <c r="D2" s="12" t="s">
        <v>19</v>
      </c>
      <c r="E2" s="12" t="s">
        <v>20</v>
      </c>
    </row>
    <row r="3" spans="1:5" ht="42.75">
      <c r="A3" s="13">
        <v>1</v>
      </c>
      <c r="B3" s="19" t="s">
        <v>62</v>
      </c>
      <c r="C3" s="13" t="s">
        <v>63</v>
      </c>
      <c r="D3" s="13" t="s">
        <v>64</v>
      </c>
      <c r="E3" s="13">
        <f>4576</f>
        <v>4576</v>
      </c>
    </row>
    <row r="4" spans="1:5" ht="28.5">
      <c r="A4" s="13">
        <v>2</v>
      </c>
      <c r="B4" s="21" t="s">
        <v>65</v>
      </c>
      <c r="C4" s="13" t="s">
        <v>63</v>
      </c>
      <c r="D4" s="21" t="s">
        <v>66</v>
      </c>
      <c r="E4" s="20">
        <f>1278.4</f>
        <v>1278.4</v>
      </c>
    </row>
    <row r="5" spans="1:5" ht="14.25">
      <c r="A5" s="13"/>
      <c r="B5" s="21"/>
      <c r="C5" s="13" t="s">
        <v>63</v>
      </c>
      <c r="D5" s="21"/>
      <c r="E5" s="20"/>
    </row>
    <row r="6" spans="1:5" ht="14.25">
      <c r="A6" s="13"/>
      <c r="B6" s="19"/>
      <c r="C6" s="20"/>
      <c r="D6" s="20"/>
      <c r="E6" s="13"/>
    </row>
    <row r="7" spans="1:5" ht="15">
      <c r="A7" s="18"/>
      <c r="B7" s="36" t="s">
        <v>24</v>
      </c>
      <c r="C7" s="18"/>
      <c r="D7" s="18"/>
      <c r="E7" s="18">
        <f>E3+E4+E5+E6</f>
        <v>5854.4</v>
      </c>
    </row>
    <row r="8" spans="1:5" ht="18">
      <c r="A8" s="56" t="s">
        <v>67</v>
      </c>
      <c r="B8" s="56"/>
      <c r="C8" s="56"/>
      <c r="D8" s="56"/>
      <c r="E8" s="56"/>
    </row>
    <row r="9" spans="1:5" ht="15.75">
      <c r="A9" s="11" t="s">
        <v>1</v>
      </c>
      <c r="B9" s="35" t="s">
        <v>18</v>
      </c>
      <c r="C9" s="12" t="s">
        <v>2</v>
      </c>
      <c r="D9" s="12" t="s">
        <v>19</v>
      </c>
      <c r="E9" s="12" t="s">
        <v>20</v>
      </c>
    </row>
    <row r="10" spans="1:5" ht="28.5">
      <c r="A10" s="13">
        <v>1</v>
      </c>
      <c r="B10" s="19" t="s">
        <v>65</v>
      </c>
      <c r="C10" s="13" t="s">
        <v>63</v>
      </c>
      <c r="D10" s="13" t="s">
        <v>66</v>
      </c>
      <c r="E10" s="13">
        <f>1278.4</f>
        <v>1278.4</v>
      </c>
    </row>
    <row r="11" spans="1:5" ht="14.25">
      <c r="A11" s="13">
        <v>2</v>
      </c>
      <c r="B11" s="21"/>
      <c r="C11" s="13"/>
      <c r="D11" s="21"/>
      <c r="E11" s="20"/>
    </row>
    <row r="12" spans="1:5" ht="14.25">
      <c r="A12" s="13">
        <v>3</v>
      </c>
      <c r="B12" s="19"/>
      <c r="C12" s="13"/>
      <c r="D12" s="13"/>
      <c r="E12" s="13"/>
    </row>
    <row r="13" spans="1:5" ht="14.25">
      <c r="A13" s="13">
        <v>4</v>
      </c>
      <c r="B13" s="19"/>
      <c r="C13" s="13"/>
      <c r="D13" s="13"/>
      <c r="E13" s="13"/>
    </row>
    <row r="14" spans="1:5" ht="14.25">
      <c r="A14" s="13"/>
      <c r="B14" s="19"/>
      <c r="C14" s="13"/>
      <c r="D14" s="13"/>
      <c r="E14" s="13"/>
    </row>
    <row r="15" spans="1:5" ht="14.25">
      <c r="A15" s="13"/>
      <c r="B15" s="19"/>
      <c r="C15" s="13"/>
      <c r="D15" s="20"/>
      <c r="E15" s="20"/>
    </row>
    <row r="16" spans="1:5" ht="15">
      <c r="A16" s="18"/>
      <c r="B16" s="36" t="s">
        <v>24</v>
      </c>
      <c r="C16" s="18"/>
      <c r="D16" s="18"/>
      <c r="E16" s="18">
        <f>SUM(E10:E15)</f>
        <v>1278.4</v>
      </c>
    </row>
    <row r="17" spans="1:5" s="37" customFormat="1" ht="25.5" customHeight="1">
      <c r="A17" s="58" t="s">
        <v>26</v>
      </c>
      <c r="B17" s="58"/>
      <c r="C17" s="58"/>
      <c r="D17" s="58"/>
      <c r="E17" s="58"/>
    </row>
    <row r="18" spans="1:5" ht="15.75">
      <c r="A18" s="11" t="s">
        <v>1</v>
      </c>
      <c r="B18" s="35" t="s">
        <v>18</v>
      </c>
      <c r="C18" s="12" t="s">
        <v>2</v>
      </c>
      <c r="D18" s="12" t="s">
        <v>19</v>
      </c>
      <c r="E18" s="12" t="s">
        <v>20</v>
      </c>
    </row>
    <row r="19" spans="1:5" ht="48" customHeight="1">
      <c r="A19" s="13">
        <v>1</v>
      </c>
      <c r="B19" s="19" t="s">
        <v>68</v>
      </c>
      <c r="C19" s="13" t="s">
        <v>63</v>
      </c>
      <c r="D19" s="13" t="s">
        <v>69</v>
      </c>
      <c r="E19" s="13">
        <f>613.43</f>
        <v>613.43</v>
      </c>
    </row>
    <row r="20" spans="1:5" ht="18" customHeight="1">
      <c r="A20" s="13">
        <v>2</v>
      </c>
      <c r="B20" s="19" t="s">
        <v>65</v>
      </c>
      <c r="C20" s="13" t="s">
        <v>63</v>
      </c>
      <c r="D20" s="13" t="s">
        <v>66</v>
      </c>
      <c r="E20" s="13">
        <f>1278.4</f>
        <v>1278.4</v>
      </c>
    </row>
    <row r="21" spans="1:5" ht="14.25">
      <c r="A21" s="13">
        <v>3</v>
      </c>
      <c r="B21" s="21"/>
      <c r="C21" s="20"/>
      <c r="D21" s="20"/>
      <c r="E21" s="20"/>
    </row>
    <row r="22" spans="1:5" ht="15">
      <c r="A22" s="18"/>
      <c r="B22" s="36" t="s">
        <v>24</v>
      </c>
      <c r="C22" s="18"/>
      <c r="D22" s="18"/>
      <c r="E22" s="18">
        <f>E19+E20+E21</f>
        <v>1891.83</v>
      </c>
    </row>
    <row r="23" spans="1:5" s="37" customFormat="1" ht="18">
      <c r="A23" s="57" t="s">
        <v>28</v>
      </c>
      <c r="B23" s="57"/>
      <c r="C23" s="57"/>
      <c r="D23" s="57"/>
      <c r="E23" s="57"/>
    </row>
    <row r="24" spans="1:5" ht="15.75">
      <c r="A24" s="11" t="s">
        <v>1</v>
      </c>
      <c r="B24" s="35" t="s">
        <v>18</v>
      </c>
      <c r="C24" s="12" t="s">
        <v>2</v>
      </c>
      <c r="D24" s="12" t="s">
        <v>19</v>
      </c>
      <c r="E24" s="12" t="s">
        <v>20</v>
      </c>
    </row>
    <row r="25" spans="1:5" ht="29.25">
      <c r="A25" s="38">
        <v>1</v>
      </c>
      <c r="B25" s="19" t="s">
        <v>65</v>
      </c>
      <c r="C25" s="13" t="s">
        <v>63</v>
      </c>
      <c r="D25" s="13" t="s">
        <v>66</v>
      </c>
      <c r="E25" s="13">
        <f>1278.4</f>
        <v>1278.4</v>
      </c>
    </row>
    <row r="26" spans="1:5" ht="29.25">
      <c r="A26" s="38">
        <v>2</v>
      </c>
      <c r="B26" s="21" t="s">
        <v>70</v>
      </c>
      <c r="C26" s="20" t="s">
        <v>63</v>
      </c>
      <c r="D26" s="20"/>
      <c r="E26" s="20">
        <v>1497.79</v>
      </c>
    </row>
    <row r="27" spans="1:5" ht="15">
      <c r="A27" s="38">
        <v>3</v>
      </c>
      <c r="B27" s="21"/>
      <c r="C27" s="20"/>
      <c r="D27" s="21"/>
      <c r="E27" s="20"/>
    </row>
    <row r="28" spans="1:5" ht="15">
      <c r="A28" s="38">
        <v>4</v>
      </c>
      <c r="B28" s="21"/>
      <c r="C28" s="20"/>
      <c r="D28" s="20"/>
      <c r="E28" s="20"/>
    </row>
    <row r="29" spans="1:5" ht="15">
      <c r="A29" s="38">
        <v>5</v>
      </c>
      <c r="B29" s="21"/>
      <c r="C29" s="20"/>
      <c r="D29" s="20"/>
      <c r="E29" s="20"/>
    </row>
    <row r="30" spans="1:5" ht="15">
      <c r="A30" s="18"/>
      <c r="B30" s="36" t="s">
        <v>24</v>
      </c>
      <c r="C30" s="18"/>
      <c r="D30" s="18"/>
      <c r="E30" s="18">
        <f>E25+E26+E27+E28+E29</f>
        <v>2776.19</v>
      </c>
    </row>
    <row r="31" spans="1:5" s="37" customFormat="1" ht="18">
      <c r="A31" s="57" t="s">
        <v>33</v>
      </c>
      <c r="B31" s="57"/>
      <c r="C31" s="57"/>
      <c r="D31" s="57"/>
      <c r="E31" s="57"/>
    </row>
    <row r="32" spans="1:5" ht="15.75">
      <c r="A32" s="11" t="s">
        <v>1</v>
      </c>
      <c r="B32" s="35" t="s">
        <v>18</v>
      </c>
      <c r="C32" s="12" t="s">
        <v>2</v>
      </c>
      <c r="D32" s="12" t="s">
        <v>19</v>
      </c>
      <c r="E32" s="12" t="s">
        <v>20</v>
      </c>
    </row>
    <row r="33" spans="1:5" ht="28.5">
      <c r="A33" s="13">
        <v>1</v>
      </c>
      <c r="B33" s="19" t="s">
        <v>65</v>
      </c>
      <c r="C33" s="13" t="s">
        <v>63</v>
      </c>
      <c r="D33" s="13" t="s">
        <v>66</v>
      </c>
      <c r="E33" s="13">
        <f>1278.4</f>
        <v>1278.4</v>
      </c>
    </row>
    <row r="34" spans="1:5" ht="42.75">
      <c r="A34" s="13">
        <v>2</v>
      </c>
      <c r="B34" s="39" t="s">
        <v>68</v>
      </c>
      <c r="C34" s="20" t="s">
        <v>63</v>
      </c>
      <c r="D34" s="20" t="s">
        <v>71</v>
      </c>
      <c r="E34" s="20">
        <v>309.2</v>
      </c>
    </row>
    <row r="35" spans="1:5" ht="15">
      <c r="A35" s="18"/>
      <c r="B35" s="36" t="s">
        <v>24</v>
      </c>
      <c r="C35" s="18"/>
      <c r="D35" s="18"/>
      <c r="E35" s="18">
        <f>E33+E34</f>
        <v>1587.6000000000001</v>
      </c>
    </row>
    <row r="36" spans="1:5" ht="12.75">
      <c r="A36" s="9"/>
      <c r="B36" s="40"/>
      <c r="C36" s="9"/>
      <c r="D36" s="9"/>
      <c r="E36" s="9"/>
    </row>
    <row r="37" spans="1:5" s="37" customFormat="1" ht="18">
      <c r="A37" s="57" t="s">
        <v>72</v>
      </c>
      <c r="B37" s="57"/>
      <c r="C37" s="57"/>
      <c r="D37" s="57"/>
      <c r="E37" s="57"/>
    </row>
    <row r="38" spans="1:5" ht="15.75">
      <c r="A38" s="11" t="s">
        <v>1</v>
      </c>
      <c r="B38" s="35" t="s">
        <v>18</v>
      </c>
      <c r="C38" s="12" t="s">
        <v>2</v>
      </c>
      <c r="D38" s="12" t="s">
        <v>19</v>
      </c>
      <c r="E38" s="12" t="s">
        <v>20</v>
      </c>
    </row>
    <row r="39" spans="1:5" ht="28.5">
      <c r="A39" s="13">
        <v>1</v>
      </c>
      <c r="B39" s="19" t="s">
        <v>65</v>
      </c>
      <c r="C39" s="13" t="s">
        <v>63</v>
      </c>
      <c r="D39" s="13" t="s">
        <v>66</v>
      </c>
      <c r="E39" s="13">
        <f>1278.4</f>
        <v>1278.4</v>
      </c>
    </row>
    <row r="40" spans="1:5" ht="14.25">
      <c r="A40" s="13">
        <v>2</v>
      </c>
      <c r="B40" s="19"/>
      <c r="C40" s="13"/>
      <c r="D40" s="13"/>
      <c r="E40" s="13"/>
    </row>
    <row r="41" spans="1:5" ht="14.25">
      <c r="A41" s="13">
        <v>3</v>
      </c>
      <c r="B41" s="21"/>
      <c r="C41" s="13"/>
      <c r="D41" s="20"/>
      <c r="E41" s="20"/>
    </row>
    <row r="42" spans="1:5" ht="14.25">
      <c r="A42" s="13">
        <v>4</v>
      </c>
      <c r="B42" s="21"/>
      <c r="C42" s="20"/>
      <c r="D42" s="20"/>
      <c r="E42" s="20"/>
    </row>
    <row r="43" spans="1:5" ht="14.25">
      <c r="A43" s="13">
        <v>5</v>
      </c>
      <c r="B43" s="21"/>
      <c r="C43" s="20"/>
      <c r="D43" s="20"/>
      <c r="E43" s="20"/>
    </row>
    <row r="44" spans="1:5" ht="15">
      <c r="A44" s="18"/>
      <c r="B44" s="36" t="s">
        <v>24</v>
      </c>
      <c r="C44" s="18"/>
      <c r="D44" s="18"/>
      <c r="E44" s="18">
        <f>E40+E41+E39+E42+E43</f>
        <v>1278.4</v>
      </c>
    </row>
    <row r="45" spans="1:5" ht="12.75">
      <c r="A45" s="9"/>
      <c r="B45" s="40"/>
      <c r="C45" s="9"/>
      <c r="D45" s="9"/>
      <c r="E45" s="9"/>
    </row>
    <row r="46" spans="1:5" s="37" customFormat="1" ht="18">
      <c r="A46" s="57" t="s">
        <v>73</v>
      </c>
      <c r="B46" s="57"/>
      <c r="C46" s="57"/>
      <c r="D46" s="57"/>
      <c r="E46" s="57"/>
    </row>
    <row r="47" spans="1:5" ht="15.75">
      <c r="A47" s="11" t="s">
        <v>1</v>
      </c>
      <c r="B47" s="35" t="s">
        <v>18</v>
      </c>
      <c r="C47" s="12" t="s">
        <v>2</v>
      </c>
      <c r="D47" s="12" t="s">
        <v>19</v>
      </c>
      <c r="E47" s="12" t="s">
        <v>20</v>
      </c>
    </row>
    <row r="48" spans="1:5" ht="17.25" customHeight="1">
      <c r="A48" s="13">
        <v>1</v>
      </c>
      <c r="B48" s="21" t="s">
        <v>65</v>
      </c>
      <c r="C48" s="13" t="s">
        <v>63</v>
      </c>
      <c r="D48" s="13" t="s">
        <v>66</v>
      </c>
      <c r="E48" s="13">
        <v>1278.4</v>
      </c>
    </row>
    <row r="49" spans="1:5" ht="14.25">
      <c r="A49" s="13">
        <v>2</v>
      </c>
      <c r="B49" s="21" t="s">
        <v>74</v>
      </c>
      <c r="C49" s="13" t="s">
        <v>63</v>
      </c>
      <c r="D49" s="21"/>
      <c r="E49" s="20">
        <v>2161.61</v>
      </c>
    </row>
    <row r="50" spans="1:5" ht="14.25">
      <c r="A50" s="13">
        <v>3</v>
      </c>
      <c r="B50" s="21"/>
      <c r="C50" s="20"/>
      <c r="D50" s="20"/>
      <c r="E50" s="20"/>
    </row>
    <row r="51" spans="1:5" ht="15">
      <c r="A51" s="18"/>
      <c r="B51" s="36" t="s">
        <v>24</v>
      </c>
      <c r="C51" s="18"/>
      <c r="D51" s="18"/>
      <c r="E51" s="18">
        <f>E48+E49+E50</f>
        <v>3440.01</v>
      </c>
    </row>
    <row r="52" spans="1:5" ht="18">
      <c r="A52" s="56" t="s">
        <v>75</v>
      </c>
      <c r="B52" s="56"/>
      <c r="C52" s="56"/>
      <c r="D52" s="56"/>
      <c r="E52" s="56"/>
    </row>
    <row r="53" spans="1:5" ht="15.75">
      <c r="A53" s="11" t="s">
        <v>1</v>
      </c>
      <c r="B53" s="35" t="s">
        <v>18</v>
      </c>
      <c r="C53" s="12" t="s">
        <v>2</v>
      </c>
      <c r="D53" s="12" t="s">
        <v>19</v>
      </c>
      <c r="E53" s="12" t="s">
        <v>20</v>
      </c>
    </row>
    <row r="54" spans="1:5" ht="28.5">
      <c r="A54" s="13">
        <v>1</v>
      </c>
      <c r="B54" s="19" t="s">
        <v>76</v>
      </c>
      <c r="C54" s="13" t="s">
        <v>63</v>
      </c>
      <c r="D54" s="13" t="s">
        <v>77</v>
      </c>
      <c r="E54" s="13">
        <v>339.51</v>
      </c>
    </row>
    <row r="55" spans="1:5" ht="28.5">
      <c r="A55" s="13">
        <v>2</v>
      </c>
      <c r="B55" s="21" t="s">
        <v>65</v>
      </c>
      <c r="C55" s="13" t="s">
        <v>63</v>
      </c>
      <c r="D55" s="20" t="s">
        <v>66</v>
      </c>
      <c r="E55" s="13">
        <v>1278.4</v>
      </c>
    </row>
    <row r="56" spans="1:5" ht="14.25">
      <c r="A56" s="13"/>
      <c r="B56" s="19"/>
      <c r="C56" s="13"/>
      <c r="D56" s="20"/>
      <c r="E56" s="20"/>
    </row>
    <row r="57" spans="1:5" ht="15">
      <c r="A57" s="18"/>
      <c r="B57" s="36" t="s">
        <v>24</v>
      </c>
      <c r="C57" s="18"/>
      <c r="D57" s="18"/>
      <c r="E57" s="18">
        <f>E54+E55</f>
        <v>1617.91</v>
      </c>
    </row>
    <row r="58" spans="1:5" ht="15">
      <c r="A58" s="41"/>
      <c r="B58" s="42"/>
      <c r="C58" s="41"/>
      <c r="D58" s="41"/>
      <c r="E58" s="41"/>
    </row>
    <row r="59" spans="1:5" ht="18">
      <c r="A59" s="56" t="s">
        <v>78</v>
      </c>
      <c r="B59" s="56"/>
      <c r="C59" s="56"/>
      <c r="D59" s="56"/>
      <c r="E59" s="56"/>
    </row>
    <row r="60" spans="1:5" ht="15.75">
      <c r="A60" s="11" t="s">
        <v>1</v>
      </c>
      <c r="B60" s="35" t="s">
        <v>18</v>
      </c>
      <c r="C60" s="12" t="s">
        <v>2</v>
      </c>
      <c r="D60" s="12" t="s">
        <v>19</v>
      </c>
      <c r="E60" s="12" t="s">
        <v>20</v>
      </c>
    </row>
    <row r="61" spans="1:5" ht="28.5">
      <c r="A61" s="13">
        <v>1</v>
      </c>
      <c r="B61" s="21" t="s">
        <v>65</v>
      </c>
      <c r="C61" s="13" t="s">
        <v>63</v>
      </c>
      <c r="D61" s="13" t="s">
        <v>66</v>
      </c>
      <c r="E61" s="13">
        <v>1278.4</v>
      </c>
    </row>
    <row r="62" spans="1:5" ht="14.25">
      <c r="A62" s="13">
        <v>2</v>
      </c>
      <c r="B62" s="21" t="s">
        <v>79</v>
      </c>
      <c r="C62" s="20" t="s">
        <v>63</v>
      </c>
      <c r="D62" s="20"/>
      <c r="E62" s="20">
        <v>1392.83</v>
      </c>
    </row>
    <row r="63" spans="1:5" ht="14.25">
      <c r="A63" s="13">
        <v>3</v>
      </c>
      <c r="B63" s="21"/>
      <c r="C63" s="20"/>
      <c r="D63" s="20"/>
      <c r="E63" s="20"/>
    </row>
    <row r="64" spans="1:5" ht="15">
      <c r="A64" s="18"/>
      <c r="B64" s="36" t="s">
        <v>24</v>
      </c>
      <c r="C64" s="18"/>
      <c r="D64" s="18"/>
      <c r="E64" s="18">
        <f>E61+E62+E63</f>
        <v>2671.23</v>
      </c>
    </row>
    <row r="66" spans="1:5" ht="18">
      <c r="A66" s="56" t="s">
        <v>80</v>
      </c>
      <c r="B66" s="56"/>
      <c r="C66" s="56"/>
      <c r="D66" s="56"/>
      <c r="E66" s="56"/>
    </row>
    <row r="67" spans="1:5" ht="15.75">
      <c r="A67" s="11" t="s">
        <v>1</v>
      </c>
      <c r="B67" s="35" t="s">
        <v>18</v>
      </c>
      <c r="C67" s="12" t="s">
        <v>2</v>
      </c>
      <c r="D67" s="12" t="s">
        <v>19</v>
      </c>
      <c r="E67" s="12" t="s">
        <v>20</v>
      </c>
    </row>
    <row r="68" spans="1:5" ht="28.5">
      <c r="A68" s="43">
        <v>1</v>
      </c>
      <c r="B68" s="21" t="s">
        <v>65</v>
      </c>
      <c r="C68" s="43" t="s">
        <v>63</v>
      </c>
      <c r="D68" s="21" t="s">
        <v>66</v>
      </c>
      <c r="E68" s="13">
        <v>1278.4</v>
      </c>
    </row>
    <row r="69" spans="1:5" ht="14.25">
      <c r="A69" s="43">
        <v>2</v>
      </c>
      <c r="B69" s="19" t="s">
        <v>81</v>
      </c>
      <c r="C69" s="13" t="s">
        <v>63</v>
      </c>
      <c r="D69" s="13" t="s">
        <v>82</v>
      </c>
      <c r="E69" s="13">
        <v>1402.68</v>
      </c>
    </row>
    <row r="70" spans="1:5" ht="14.25">
      <c r="A70" s="43">
        <v>3</v>
      </c>
      <c r="B70" s="21"/>
      <c r="C70" s="43" t="s">
        <v>63</v>
      </c>
      <c r="D70" s="30"/>
      <c r="E70" s="44"/>
    </row>
    <row r="71" spans="1:5" ht="14.25">
      <c r="A71" s="13">
        <v>4</v>
      </c>
      <c r="B71" s="19"/>
      <c r="C71" s="13" t="s">
        <v>63</v>
      </c>
      <c r="D71" s="20"/>
      <c r="E71" s="20"/>
    </row>
    <row r="72" spans="1:5" ht="14.25">
      <c r="A72" s="13">
        <v>5</v>
      </c>
      <c r="B72" s="45"/>
      <c r="C72" s="20"/>
      <c r="D72" s="46"/>
      <c r="E72" s="20"/>
    </row>
    <row r="73" spans="1:5" ht="15">
      <c r="A73" s="18"/>
      <c r="B73" s="36" t="s">
        <v>24</v>
      </c>
      <c r="C73" s="18"/>
      <c r="D73" s="18"/>
      <c r="E73" s="18">
        <f>E68+E69+E70+E71+E72</f>
        <v>2681.08</v>
      </c>
    </row>
    <row r="75" spans="1:5" ht="18">
      <c r="A75" s="56" t="s">
        <v>83</v>
      </c>
      <c r="B75" s="56"/>
      <c r="C75" s="56"/>
      <c r="D75" s="56"/>
      <c r="E75" s="56"/>
    </row>
    <row r="76" spans="1:5" ht="15.75">
      <c r="A76" s="11" t="s">
        <v>1</v>
      </c>
      <c r="B76" s="35" t="s">
        <v>18</v>
      </c>
      <c r="C76" s="12" t="s">
        <v>2</v>
      </c>
      <c r="D76" s="12" t="s">
        <v>19</v>
      </c>
      <c r="E76" s="12" t="s">
        <v>20</v>
      </c>
    </row>
    <row r="77" spans="1:5" ht="28.5">
      <c r="A77" s="13">
        <v>1</v>
      </c>
      <c r="B77" s="21" t="s">
        <v>65</v>
      </c>
      <c r="C77" s="13" t="s">
        <v>63</v>
      </c>
      <c r="D77" s="20" t="s">
        <v>66</v>
      </c>
      <c r="E77" s="13">
        <v>1278.4</v>
      </c>
    </row>
    <row r="78" spans="1:5" ht="50.25" customHeight="1">
      <c r="A78" s="13">
        <v>2</v>
      </c>
      <c r="B78" s="19" t="s">
        <v>84</v>
      </c>
      <c r="C78" s="13" t="s">
        <v>63</v>
      </c>
      <c r="D78" s="13"/>
      <c r="E78" s="13">
        <f>928.99</f>
        <v>928.99</v>
      </c>
    </row>
    <row r="79" spans="1:5" ht="14.25">
      <c r="A79" s="13">
        <v>3</v>
      </c>
      <c r="B79" s="21"/>
      <c r="C79" s="20"/>
      <c r="D79" s="20"/>
      <c r="E79" s="20"/>
    </row>
    <row r="80" spans="1:5" ht="15">
      <c r="A80" s="18"/>
      <c r="B80" s="36" t="s">
        <v>24</v>
      </c>
      <c r="C80" s="18"/>
      <c r="D80" s="18"/>
      <c r="E80" s="18">
        <f>E77+E78+E79</f>
        <v>2207.3900000000003</v>
      </c>
    </row>
    <row r="81" spans="1:5" ht="15">
      <c r="A81" s="27"/>
      <c r="B81" s="47"/>
      <c r="C81" s="27"/>
      <c r="D81" s="27"/>
      <c r="E81" s="27"/>
    </row>
    <row r="82" spans="1:5" ht="18">
      <c r="A82" s="56" t="s">
        <v>85</v>
      </c>
      <c r="B82" s="56"/>
      <c r="C82" s="56"/>
      <c r="D82" s="56"/>
      <c r="E82" s="56"/>
    </row>
    <row r="83" spans="1:5" ht="15.75">
      <c r="A83" s="11" t="s">
        <v>1</v>
      </c>
      <c r="B83" s="35" t="s">
        <v>18</v>
      </c>
      <c r="C83" s="12" t="s">
        <v>2</v>
      </c>
      <c r="D83" s="12" t="s">
        <v>19</v>
      </c>
      <c r="E83" s="12" t="s">
        <v>20</v>
      </c>
    </row>
    <row r="84" spans="1:5" ht="28.5">
      <c r="A84" s="13">
        <v>1</v>
      </c>
      <c r="B84" s="21" t="s">
        <v>65</v>
      </c>
      <c r="C84" s="13" t="s">
        <v>63</v>
      </c>
      <c r="D84" s="20" t="s">
        <v>66</v>
      </c>
      <c r="E84" s="13">
        <v>1278.4</v>
      </c>
    </row>
    <row r="85" spans="1:5" ht="14.25">
      <c r="A85" s="13">
        <v>2</v>
      </c>
      <c r="B85" s="19" t="s">
        <v>74</v>
      </c>
      <c r="C85" s="13" t="s">
        <v>63</v>
      </c>
      <c r="D85" s="13"/>
      <c r="E85" s="13">
        <v>2063.67</v>
      </c>
    </row>
    <row r="86" spans="1:5" ht="14.25">
      <c r="A86" s="13">
        <v>3</v>
      </c>
      <c r="B86" s="19"/>
      <c r="C86" s="13" t="s">
        <v>63</v>
      </c>
      <c r="D86" s="20"/>
      <c r="E86" s="20"/>
    </row>
    <row r="87" spans="1:5" ht="15">
      <c r="A87" s="18"/>
      <c r="B87" s="36" t="s">
        <v>24</v>
      </c>
      <c r="C87" s="18"/>
      <c r="D87" s="18"/>
      <c r="E87" s="18">
        <f>E84+E85+E86</f>
        <v>3342.07</v>
      </c>
    </row>
    <row r="88" spans="1:5" ht="15">
      <c r="A88" s="27"/>
      <c r="B88" s="47"/>
      <c r="C88" s="27"/>
      <c r="D88" s="27"/>
      <c r="E88" s="27"/>
    </row>
    <row r="89" spans="1:5" ht="15">
      <c r="A89" s="27"/>
      <c r="B89" s="47"/>
      <c r="C89" s="27"/>
      <c r="D89" s="27"/>
      <c r="E89" s="27"/>
    </row>
    <row r="90" spans="1:5" ht="15">
      <c r="A90" s="27"/>
      <c r="B90" s="47"/>
      <c r="C90" s="27"/>
      <c r="D90" s="27"/>
      <c r="E90" s="27"/>
    </row>
    <row r="91" spans="1:5" ht="15">
      <c r="A91" s="27"/>
      <c r="B91" s="47"/>
      <c r="C91" s="27"/>
      <c r="D91" s="27"/>
      <c r="E91" s="27"/>
    </row>
    <row r="92" spans="1:5" ht="15">
      <c r="A92" s="27"/>
      <c r="B92" s="47"/>
      <c r="C92" s="27"/>
      <c r="D92" s="27"/>
      <c r="E92" s="27"/>
    </row>
    <row r="93" spans="1:5" ht="15">
      <c r="A93" s="27"/>
      <c r="B93" s="47"/>
      <c r="C93" s="27"/>
      <c r="D93" s="27"/>
      <c r="E93" s="27"/>
    </row>
    <row r="94" spans="1:5" ht="15">
      <c r="A94" s="48"/>
      <c r="B94" s="49" t="s">
        <v>60</v>
      </c>
      <c r="C94" s="48"/>
      <c r="D94" s="48"/>
      <c r="E94" s="48">
        <f>E7+E16+E22+E30+E35+E44+E51+E57+E64+E73+E80+E87</f>
        <v>30626.510000000002</v>
      </c>
    </row>
  </sheetData>
  <sheetProtection selectLockedCells="1" selectUnlockedCells="1"/>
  <mergeCells count="12">
    <mergeCell ref="A46:E46"/>
    <mergeCell ref="A52:E52"/>
    <mergeCell ref="A59:E59"/>
    <mergeCell ref="A66:E66"/>
    <mergeCell ref="A75:E75"/>
    <mergeCell ref="A82:E82"/>
    <mergeCell ref="A1:E1"/>
    <mergeCell ref="A8:E8"/>
    <mergeCell ref="A17:E17"/>
    <mergeCell ref="A23:E23"/>
    <mergeCell ref="A31:E31"/>
    <mergeCell ref="A37:E3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2020-03-10T13:31:34Z</dcterms:modified>
  <cp:category/>
  <cp:version/>
  <cp:contentType/>
  <cp:contentStatus/>
</cp:coreProperties>
</file>